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480" windowHeight="9240" tabRatio="954" firstSheet="1" activeTab="1"/>
  </bookViews>
  <sheets>
    <sheet name="Черемховский район Прил 1" sheetId="1" r:id="rId1"/>
    <sheet name="Черемховский район Прил 2" sheetId="2" r:id="rId2"/>
    <sheet name="Черемховский район Прил 3" sheetId="3" r:id="rId3"/>
    <sheet name="Черемховский район Прил 4" sheetId="4" r:id="rId4"/>
    <sheet name="Черемховский район Прил 5" sheetId="5" r:id="rId5"/>
  </sheets>
  <definedNames>
    <definedName name="_xlnm.Print_Area" localSheetId="1">'Черемховский район Прил 2'!$A$1:$H$29</definedName>
  </definedNames>
  <calcPr fullCalcOnLoad="1"/>
</workbook>
</file>

<file path=xl/sharedStrings.xml><?xml version="1.0" encoding="utf-8"?>
<sst xmlns="http://schemas.openxmlformats.org/spreadsheetml/2006/main" count="115" uniqueCount="81">
  <si>
    <t>Задача 2. Увеличение протяженности автомобильных дорог  на территории района</t>
  </si>
  <si>
    <t>ИТОГО НИОКР</t>
  </si>
  <si>
    <t>2014 год</t>
  </si>
  <si>
    <t>2015 год</t>
  </si>
  <si>
    <t>ВСЕГО по программе</t>
  </si>
  <si>
    <t>Стоимость объекта, тыс.руб.</t>
  </si>
  <si>
    <t>Наименование направлений использования средств программы</t>
  </si>
  <si>
    <t>№ п/п</t>
  </si>
  <si>
    <t>Цели, задачи мероприятия Программы</t>
  </si>
  <si>
    <t>Срок реализации</t>
  </si>
  <si>
    <t>Всего по цели</t>
  </si>
  <si>
    <t>всего</t>
  </si>
  <si>
    <t>ОБ</t>
  </si>
  <si>
    <t>Содержание автомобильных дорог и сооружений на них</t>
  </si>
  <si>
    <t>За счет областного бюджета, всего</t>
  </si>
  <si>
    <t>Капитальные вложения</t>
  </si>
  <si>
    <t>Базовое значение индикатора</t>
  </si>
  <si>
    <t>ед. изм.</t>
  </si>
  <si>
    <t>Целевые индикаторы, показатели результативности Программы</t>
  </si>
  <si>
    <t>Плановое значение целевых индикаторов, показателей результативности</t>
  </si>
  <si>
    <t>%</t>
  </si>
  <si>
    <t>Доля средств от утвержденных нормативов</t>
  </si>
  <si>
    <t>НИОКР</t>
  </si>
  <si>
    <t>Прочие</t>
  </si>
  <si>
    <t>ИТОГО прочие</t>
  </si>
  <si>
    <t>Цели, задачи, показатели результативности</t>
  </si>
  <si>
    <t>2.1.</t>
  </si>
  <si>
    <t>ИТОГО капитальные вложения</t>
  </si>
  <si>
    <t xml:space="preserve">Всего </t>
  </si>
  <si>
    <t>Цель программы: сохранение и развитие  автомобильных дорог находящихся в границах муниципального образования</t>
  </si>
  <si>
    <t>Всего по задаче 1</t>
  </si>
  <si>
    <t>Задача 1. Обеспечение сохранности  автомобильных дорог, путем выполнения эксплуатационных и ремонтных работ</t>
  </si>
  <si>
    <t xml:space="preserve">Реконструкция автомобильных дорог </t>
  </si>
  <si>
    <t>1.1</t>
  </si>
  <si>
    <t>Всего по задаче 2</t>
  </si>
  <si>
    <t>2.</t>
  </si>
  <si>
    <t>Доля протяженность отремонтированных автомобильных дорог</t>
  </si>
  <si>
    <t xml:space="preserve">Объем финансирования по объектам реконструкции </t>
  </si>
  <si>
    <t>Наименование объекта</t>
  </si>
  <si>
    <t>Объем финансирования, тыс.руб.</t>
  </si>
  <si>
    <t>Наименование мероприятий (комплекса мероприятий)</t>
  </si>
  <si>
    <t xml:space="preserve">протяженность автомобильных дорог, соответствующих нормативным требованиям в результате  реконструкции </t>
  </si>
  <si>
    <t>м.</t>
  </si>
  <si>
    <t>2014-2015</t>
  </si>
  <si>
    <t>Реконструкция автомобильных дорог</t>
  </si>
  <si>
    <t>Начальник УЖКХ АЧРМО</t>
  </si>
  <si>
    <t>М.В. Обтовка</t>
  </si>
  <si>
    <t>Финансиро-вание из областного бюджета, тыс.руб.</t>
  </si>
  <si>
    <t>Плановое значение целевого индикатора, показателя результа-тивности</t>
  </si>
  <si>
    <t>Объем финан-сирования, млн.руб.</t>
  </si>
  <si>
    <t>Эффек-тивность (8=7/6)</t>
  </si>
  <si>
    <t>ФБ</t>
  </si>
  <si>
    <t>МБ</t>
  </si>
  <si>
    <t>За счет федерального бюджета, всего</t>
  </si>
  <si>
    <t xml:space="preserve">За счет местного бюджета </t>
  </si>
  <si>
    <t>Эффек-тивность (5=4/3)</t>
  </si>
  <si>
    <t>Финансиро-вание из федерального бюджета, тыс.руб.</t>
  </si>
  <si>
    <t>Финансиро-вание из местного бюджета, тыс.руб.</t>
  </si>
  <si>
    <t>Наименование соединяемого населенного пункта</t>
  </si>
  <si>
    <t>д. Бархатова</t>
  </si>
  <si>
    <t>д. Красный Брод</t>
  </si>
  <si>
    <t>Протя-жен-ность, км</t>
  </si>
  <si>
    <t>Значения затрат и целевых индикаторов, показателей результативности Программы</t>
  </si>
  <si>
    <t>2.2.</t>
  </si>
  <si>
    <t>1.</t>
  </si>
  <si>
    <t>Приложение № 1 к постановлению администрации Черемховского районного муниципального образования                                      от __________№___</t>
  </si>
  <si>
    <t>Перечень мероприятий муниципальной программы «Развитие автомобильных дорог Черемховского районного муниципального образования на 2014-2015 годы»</t>
  </si>
  <si>
    <t>Направления и объемы финансирования муниципальной программы «Развитие автомобильных дорог Черемховского районного муниципального образования на 2014-2015 годы»</t>
  </si>
  <si>
    <t>Планируемые показатели эффективности реализации муниципальной программы «Развитие автомобильных дорог Черемховского районного муниципального образования на 2014-2015 годы»</t>
  </si>
  <si>
    <t>по  муниципальной программе «Развитие автомобильных дорог Черемховского районного муниципального образования на 2014-2015 годы»</t>
  </si>
  <si>
    <t>Реконструкция автомобильной дороги «Подъезд к д.Красный Брод» на территории Черемховского района Иркутской области</t>
  </si>
  <si>
    <t>Реконструкция автомобильной дороги «Подъезд к д.Бархатова» на территории Черемховского района Иркутской области</t>
  </si>
  <si>
    <t>Приложение № 5 к постановлению администрации Черемховского районного муниципального образования от __________№___</t>
  </si>
  <si>
    <t>Приложение № 4 к постановлению администрации Черемховского районного муниципального образования                                                от __________№__</t>
  </si>
  <si>
    <t>Приложение № 3 к постановлению администрации Черемховского районного муниципального образования                                        от __________№_____</t>
  </si>
  <si>
    <t>Приложение № 2 к постановлению администрации Черемховского районного муницпального образования                                             от __________№___</t>
  </si>
  <si>
    <t>Цель программы: сохранение и развитие  автомобильных дорог находящихся в границах Черемховского районного муниципального образования</t>
  </si>
  <si>
    <t>Задача 2. Увеличение протяженности автомобильных дорог  на территории Черемховского района Иркутской области</t>
  </si>
  <si>
    <t>Планируемые целевые индикаторы и показатели результативности реализации муниципальной программы «Развитие автомобильных дорог Черемховского районного муниципального образования на  2014-2015 годы»</t>
  </si>
  <si>
    <t>Экспертиза достоверности определения   проектно-сметной стоимости  реконструкции автомобильных дорог «Подъезд к д.Красный Брод» и «Подъезд к д.Бархатова» на территории Черемховского района Иркутской области ФАУ «Главгосэкспертиза России»</t>
  </si>
  <si>
    <t>Экспертиза достоверности определения   проектно-сметной стоимости  реконструкции автомобильных дорог   ФАУ «Главгосэкспертиза России»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</si>
</sst>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wrapText="1"/>
    </xf>
    <xf numFmtId="166" fontId="3" fillId="0" borderId="14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3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"/>
  <sheetViews>
    <sheetView view="pageLayout" workbookViewId="0" topLeftCell="A1">
      <selection activeCell="G6" sqref="G6:H6"/>
    </sheetView>
  </sheetViews>
  <sheetFormatPr defaultColWidth="9.00390625" defaultRowHeight="12.75"/>
  <cols>
    <col min="1" max="1" width="3.375" style="24" customWidth="1"/>
    <col min="2" max="2" width="18.00390625" style="24" customWidth="1"/>
    <col min="3" max="3" width="1.00390625" style="24" hidden="1" customWidth="1"/>
    <col min="4" max="4" width="23.00390625" style="24" customWidth="1"/>
    <col min="5" max="5" width="8.125" style="24" customWidth="1"/>
    <col min="6" max="6" width="10.00390625" style="24" customWidth="1"/>
    <col min="7" max="16384" width="9.125" style="24" customWidth="1"/>
  </cols>
  <sheetData>
    <row r="1" spans="6:9" ht="56.25" customHeight="1">
      <c r="F1" s="81" t="s">
        <v>65</v>
      </c>
      <c r="G1" s="81"/>
      <c r="H1" s="81"/>
      <c r="I1" s="81"/>
    </row>
    <row r="2" ht="24.75" customHeight="1"/>
    <row r="3" spans="1:8" ht="42" customHeight="1">
      <c r="A3" s="82" t="s">
        <v>78</v>
      </c>
      <c r="B3" s="82"/>
      <c r="C3" s="82"/>
      <c r="D3" s="82"/>
      <c r="E3" s="82"/>
      <c r="F3" s="82"/>
      <c r="G3" s="82"/>
      <c r="H3" s="82"/>
    </row>
    <row r="6" spans="1:9" ht="57.75" customHeight="1">
      <c r="A6" s="78" t="s">
        <v>7</v>
      </c>
      <c r="B6" s="83" t="s">
        <v>40</v>
      </c>
      <c r="C6" s="84"/>
      <c r="D6" s="78" t="s">
        <v>18</v>
      </c>
      <c r="E6" s="78" t="s">
        <v>17</v>
      </c>
      <c r="F6" s="78" t="s">
        <v>16</v>
      </c>
      <c r="G6" s="72" t="s">
        <v>19</v>
      </c>
      <c r="H6" s="73"/>
      <c r="I6" s="39"/>
    </row>
    <row r="7" spans="1:9" ht="19.5" customHeight="1">
      <c r="A7" s="79"/>
      <c r="B7" s="85"/>
      <c r="C7" s="86"/>
      <c r="D7" s="79"/>
      <c r="E7" s="79"/>
      <c r="F7" s="79"/>
      <c r="G7" s="25" t="s">
        <v>2</v>
      </c>
      <c r="H7" s="38" t="s">
        <v>3</v>
      </c>
      <c r="I7" s="39"/>
    </row>
    <row r="8" spans="1:9" ht="24.75" customHeight="1">
      <c r="A8" s="76" t="s">
        <v>31</v>
      </c>
      <c r="B8" s="77"/>
      <c r="C8" s="77"/>
      <c r="D8" s="77"/>
      <c r="E8" s="77"/>
      <c r="F8" s="77"/>
      <c r="G8" s="77"/>
      <c r="H8" s="77"/>
      <c r="I8" s="39"/>
    </row>
    <row r="9" spans="1:9" ht="51">
      <c r="A9" s="18">
        <v>1</v>
      </c>
      <c r="B9" s="7" t="s">
        <v>13</v>
      </c>
      <c r="C9" s="18"/>
      <c r="D9" s="37" t="s">
        <v>21</v>
      </c>
      <c r="E9" s="37" t="s">
        <v>20</v>
      </c>
      <c r="F9" s="37">
        <v>0</v>
      </c>
      <c r="G9" s="37">
        <v>16.9</v>
      </c>
      <c r="H9" s="70">
        <v>17.9</v>
      </c>
      <c r="I9" s="39"/>
    </row>
    <row r="10" spans="1:9" ht="12.75">
      <c r="A10" s="76" t="s">
        <v>0</v>
      </c>
      <c r="B10" s="77"/>
      <c r="C10" s="77"/>
      <c r="D10" s="77"/>
      <c r="E10" s="77"/>
      <c r="F10" s="77"/>
      <c r="G10" s="77"/>
      <c r="H10" s="77"/>
      <c r="I10" s="39"/>
    </row>
    <row r="11" spans="1:9" ht="78" customHeight="1">
      <c r="A11" s="45">
        <v>1</v>
      </c>
      <c r="B11" s="46" t="s">
        <v>32</v>
      </c>
      <c r="C11" s="44"/>
      <c r="D11" s="69" t="s">
        <v>41</v>
      </c>
      <c r="E11" s="47" t="s">
        <v>42</v>
      </c>
      <c r="F11" s="40">
        <v>0</v>
      </c>
      <c r="G11" s="63">
        <v>0</v>
      </c>
      <c r="H11" s="65">
        <v>2.731</v>
      </c>
      <c r="I11" s="39"/>
    </row>
    <row r="12" spans="1:9" ht="4.5" customHeight="1">
      <c r="A12" s="59"/>
      <c r="B12" s="56"/>
      <c r="C12" s="60"/>
      <c r="D12" s="61"/>
      <c r="E12" s="61"/>
      <c r="F12" s="62"/>
      <c r="G12" s="62"/>
      <c r="H12" s="62"/>
      <c r="I12" s="23"/>
    </row>
    <row r="13" spans="1:9" ht="4.5" customHeight="1">
      <c r="A13" s="59"/>
      <c r="B13" s="56"/>
      <c r="C13" s="60"/>
      <c r="D13" s="61"/>
      <c r="E13" s="61"/>
      <c r="F13" s="62"/>
      <c r="G13" s="62"/>
      <c r="H13" s="62"/>
      <c r="I13" s="23"/>
    </row>
    <row r="15" spans="1:8" ht="15.75">
      <c r="A15" s="54" t="s">
        <v>45</v>
      </c>
      <c r="B15" s="54"/>
      <c r="C15" s="54"/>
      <c r="D15" s="53"/>
      <c r="G15" s="80" t="s">
        <v>46</v>
      </c>
      <c r="H15" s="80"/>
    </row>
  </sheetData>
  <sheetProtection/>
  <mergeCells count="11">
    <mergeCell ref="F1:I1"/>
    <mergeCell ref="A3:H3"/>
    <mergeCell ref="A6:A7"/>
    <mergeCell ref="B6:C7"/>
    <mergeCell ref="D6:D7"/>
    <mergeCell ref="F6:F7"/>
    <mergeCell ref="G6:H6"/>
    <mergeCell ref="A10:H10"/>
    <mergeCell ref="E6:E7"/>
    <mergeCell ref="A8:H8"/>
    <mergeCell ref="G15:H1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30"/>
  <sheetViews>
    <sheetView tabSelected="1" view="pageLayout" workbookViewId="0" topLeftCell="A1">
      <selection activeCell="B24" sqref="B24:B26"/>
    </sheetView>
  </sheetViews>
  <sheetFormatPr defaultColWidth="9.00390625" defaultRowHeight="12.75"/>
  <cols>
    <col min="1" max="1" width="6.125" style="29" customWidth="1"/>
    <col min="2" max="2" width="25.75390625" style="24" customWidth="1"/>
    <col min="3" max="3" width="14.75390625" style="24" customWidth="1"/>
    <col min="4" max="4" width="10.25390625" style="24" bestFit="1" customWidth="1"/>
    <col min="5" max="5" width="10.25390625" style="24" customWidth="1"/>
    <col min="6" max="6" width="9.875" style="24" bestFit="1" customWidth="1"/>
    <col min="7" max="7" width="9.375" style="24" bestFit="1" customWidth="1"/>
    <col min="8" max="8" width="9.125" style="23" customWidth="1"/>
    <col min="9" max="9" width="9.75390625" style="1" bestFit="1" customWidth="1"/>
    <col min="10" max="16384" width="9.125" style="1" customWidth="1"/>
  </cols>
  <sheetData>
    <row r="1" spans="1:8" ht="60" customHeight="1">
      <c r="A1" s="2"/>
      <c r="B1" s="1"/>
      <c r="C1" s="1"/>
      <c r="D1" s="81" t="s">
        <v>75</v>
      </c>
      <c r="E1" s="81"/>
      <c r="F1" s="81"/>
      <c r="G1" s="81"/>
      <c r="H1" s="1"/>
    </row>
    <row r="2" spans="2:7" ht="30" customHeight="1">
      <c r="B2" s="97" t="s">
        <v>66</v>
      </c>
      <c r="C2" s="97"/>
      <c r="D2" s="97"/>
      <c r="E2" s="97"/>
      <c r="F2" s="97"/>
      <c r="G2" s="97"/>
    </row>
    <row r="3" ht="7.5" customHeight="1"/>
    <row r="4" spans="1:8" s="28" customFormat="1" ht="24.75" customHeight="1">
      <c r="A4" s="102" t="s">
        <v>7</v>
      </c>
      <c r="B4" s="104" t="s">
        <v>8</v>
      </c>
      <c r="C4" s="104" t="s">
        <v>9</v>
      </c>
      <c r="D4" s="98" t="s">
        <v>39</v>
      </c>
      <c r="E4" s="99"/>
      <c r="F4" s="99"/>
      <c r="G4" s="100"/>
      <c r="H4" s="27"/>
    </row>
    <row r="5" spans="1:8" s="28" customFormat="1" ht="12.75">
      <c r="A5" s="103"/>
      <c r="B5" s="104"/>
      <c r="C5" s="104"/>
      <c r="D5" s="12" t="s">
        <v>11</v>
      </c>
      <c r="E5" s="12" t="s">
        <v>51</v>
      </c>
      <c r="F5" s="12" t="s">
        <v>12</v>
      </c>
      <c r="G5" s="12" t="s">
        <v>52</v>
      </c>
      <c r="H5" s="27"/>
    </row>
    <row r="6" spans="1:7" ht="27" customHeight="1">
      <c r="A6" s="89"/>
      <c r="B6" s="101" t="s">
        <v>76</v>
      </c>
      <c r="C6" s="101"/>
      <c r="D6" s="101"/>
      <c r="E6" s="101"/>
      <c r="F6" s="101"/>
      <c r="G6" s="101"/>
    </row>
    <row r="7" spans="1:7" ht="18" customHeight="1">
      <c r="A7" s="90"/>
      <c r="B7" s="92" t="s">
        <v>10</v>
      </c>
      <c r="C7" s="43" t="s">
        <v>43</v>
      </c>
      <c r="D7" s="41">
        <f>D8+D9</f>
        <v>79872.74</v>
      </c>
      <c r="E7" s="41">
        <f>E8+E9</f>
        <v>27310</v>
      </c>
      <c r="F7" s="41">
        <f>F8+F9</f>
        <v>47214</v>
      </c>
      <c r="G7" s="41">
        <f>G8+G9</f>
        <v>5348.740000000001</v>
      </c>
    </row>
    <row r="8" spans="1:7" ht="12.75">
      <c r="A8" s="90"/>
      <c r="B8" s="92"/>
      <c r="C8" s="43">
        <v>2014</v>
      </c>
      <c r="D8" s="41">
        <f>D15</f>
        <v>129.6</v>
      </c>
      <c r="E8" s="41">
        <v>0</v>
      </c>
      <c r="F8" s="41">
        <v>0</v>
      </c>
      <c r="G8" s="41">
        <f>G15</f>
        <v>129.6</v>
      </c>
    </row>
    <row r="9" spans="1:7" ht="12.75">
      <c r="A9" s="91"/>
      <c r="B9" s="92"/>
      <c r="C9" s="43">
        <v>2015</v>
      </c>
      <c r="D9" s="42">
        <f>E9+F9+G9</f>
        <v>79743.14</v>
      </c>
      <c r="E9" s="42">
        <f>E18</f>
        <v>27310</v>
      </c>
      <c r="F9" s="41">
        <f>F26+F23+F16</f>
        <v>47214</v>
      </c>
      <c r="G9" s="41">
        <f>G26+G23+G16</f>
        <v>5219.14</v>
      </c>
    </row>
    <row r="10" spans="1:7" ht="25.5" customHeight="1">
      <c r="A10" s="49"/>
      <c r="B10" s="96" t="s">
        <v>31</v>
      </c>
      <c r="C10" s="96"/>
      <c r="D10" s="96"/>
      <c r="E10" s="96"/>
      <c r="F10" s="96"/>
      <c r="G10" s="96"/>
    </row>
    <row r="11" spans="1:7" ht="12.75" customHeight="1">
      <c r="A11" s="89">
        <v>1</v>
      </c>
      <c r="B11" s="92" t="s">
        <v>30</v>
      </c>
      <c r="C11" s="43" t="s">
        <v>43</v>
      </c>
      <c r="D11" s="41">
        <f>SUM(D12:D13)</f>
        <v>266.79999999999995</v>
      </c>
      <c r="E11" s="41">
        <v>0</v>
      </c>
      <c r="F11" s="41">
        <v>0</v>
      </c>
      <c r="G11" s="41">
        <f>G12+G13</f>
        <v>266.79999999999995</v>
      </c>
    </row>
    <row r="12" spans="1:7" ht="12.75" customHeight="1">
      <c r="A12" s="90"/>
      <c r="B12" s="92"/>
      <c r="C12" s="43">
        <v>2014</v>
      </c>
      <c r="D12" s="41">
        <f>G12</f>
        <v>129.6</v>
      </c>
      <c r="E12" s="41">
        <v>0</v>
      </c>
      <c r="F12" s="41">
        <v>0</v>
      </c>
      <c r="G12" s="41">
        <v>129.6</v>
      </c>
    </row>
    <row r="13" spans="1:7" ht="12.75" customHeight="1">
      <c r="A13" s="91"/>
      <c r="B13" s="92"/>
      <c r="C13" s="43">
        <v>2015</v>
      </c>
      <c r="D13" s="41">
        <f>G13</f>
        <v>137.2</v>
      </c>
      <c r="E13" s="41">
        <v>0</v>
      </c>
      <c r="F13" s="41">
        <v>0</v>
      </c>
      <c r="G13" s="41">
        <v>137.2</v>
      </c>
    </row>
    <row r="14" spans="1:7" ht="12.75">
      <c r="A14" s="89" t="s">
        <v>33</v>
      </c>
      <c r="B14" s="92" t="s">
        <v>13</v>
      </c>
      <c r="C14" s="43" t="s">
        <v>43</v>
      </c>
      <c r="D14" s="41">
        <f>SUM(D15:D16)</f>
        <v>266.79999999999995</v>
      </c>
      <c r="E14" s="41">
        <v>0</v>
      </c>
      <c r="F14" s="41">
        <v>0</v>
      </c>
      <c r="G14" s="41">
        <f>G15+G16</f>
        <v>266.79999999999995</v>
      </c>
    </row>
    <row r="15" spans="1:7" ht="12.75">
      <c r="A15" s="90"/>
      <c r="B15" s="92"/>
      <c r="C15" s="43">
        <v>2014</v>
      </c>
      <c r="D15" s="41">
        <f>G15</f>
        <v>129.6</v>
      </c>
      <c r="E15" s="41">
        <v>0</v>
      </c>
      <c r="F15" s="41">
        <v>0</v>
      </c>
      <c r="G15" s="41">
        <v>129.6</v>
      </c>
    </row>
    <row r="16" spans="1:7" ht="12.75">
      <c r="A16" s="91"/>
      <c r="B16" s="92"/>
      <c r="C16" s="43">
        <v>2015</v>
      </c>
      <c r="D16" s="41">
        <f>G16</f>
        <v>137.2</v>
      </c>
      <c r="E16" s="41">
        <v>0</v>
      </c>
      <c r="F16" s="41">
        <v>0</v>
      </c>
      <c r="G16" s="41">
        <v>137.2</v>
      </c>
    </row>
    <row r="17" spans="1:9" ht="28.5" customHeight="1">
      <c r="A17" s="93">
        <v>2</v>
      </c>
      <c r="B17" s="96" t="s">
        <v>77</v>
      </c>
      <c r="C17" s="96"/>
      <c r="D17" s="96"/>
      <c r="E17" s="96"/>
      <c r="F17" s="96"/>
      <c r="G17" s="96"/>
      <c r="I17" s="23"/>
    </row>
    <row r="18" spans="1:9" ht="12.75" customHeight="1">
      <c r="A18" s="94"/>
      <c r="B18" s="92" t="s">
        <v>34</v>
      </c>
      <c r="C18" s="43" t="s">
        <v>43</v>
      </c>
      <c r="D18" s="41">
        <f>SUM(D19:D20)</f>
        <v>79605.94</v>
      </c>
      <c r="E18" s="41">
        <f>E19+E20</f>
        <v>27310</v>
      </c>
      <c r="F18" s="41">
        <f>F19+F20</f>
        <v>47214</v>
      </c>
      <c r="G18" s="41">
        <f>G19+G20</f>
        <v>5081.9400000000005</v>
      </c>
      <c r="I18" s="23"/>
    </row>
    <row r="19" spans="1:9" ht="12.75" customHeight="1">
      <c r="A19" s="94"/>
      <c r="B19" s="92"/>
      <c r="C19" s="43">
        <v>2014</v>
      </c>
      <c r="D19" s="42">
        <v>0</v>
      </c>
      <c r="E19" s="41">
        <v>0</v>
      </c>
      <c r="F19" s="41">
        <v>0</v>
      </c>
      <c r="G19" s="41">
        <v>0</v>
      </c>
      <c r="I19" s="23"/>
    </row>
    <row r="20" spans="1:9" ht="12.75" customHeight="1">
      <c r="A20" s="95"/>
      <c r="B20" s="92"/>
      <c r="C20" s="43">
        <v>2015</v>
      </c>
      <c r="D20" s="42">
        <f>D23+D26</f>
        <v>79605.94</v>
      </c>
      <c r="E20" s="41">
        <f>E23+E26</f>
        <v>27310</v>
      </c>
      <c r="F20" s="41">
        <f>F23+F26</f>
        <v>47214</v>
      </c>
      <c r="G20" s="41">
        <f>G23+G26</f>
        <v>5081.9400000000005</v>
      </c>
      <c r="I20" s="23"/>
    </row>
    <row r="21" spans="1:7" ht="12.75" customHeight="1">
      <c r="A21" s="89" t="s">
        <v>26</v>
      </c>
      <c r="B21" s="92" t="s">
        <v>44</v>
      </c>
      <c r="C21" s="43" t="s">
        <v>43</v>
      </c>
      <c r="D21" s="41">
        <f>SUM(D22:D23)</f>
        <v>78447.34</v>
      </c>
      <c r="E21" s="41">
        <f>E22+E23</f>
        <v>27310</v>
      </c>
      <c r="F21" s="41">
        <f>F22+F23</f>
        <v>47214</v>
      </c>
      <c r="G21" s="41">
        <f>G22+G23</f>
        <v>3923.34</v>
      </c>
    </row>
    <row r="22" spans="1:7" ht="12.75">
      <c r="A22" s="90"/>
      <c r="B22" s="92"/>
      <c r="C22" s="43">
        <v>2014</v>
      </c>
      <c r="D22" s="42">
        <f>F22+G22</f>
        <v>0</v>
      </c>
      <c r="E22" s="41">
        <v>0</v>
      </c>
      <c r="F22" s="41">
        <v>0</v>
      </c>
      <c r="G22" s="41">
        <v>0</v>
      </c>
    </row>
    <row r="23" spans="1:7" ht="12.75">
      <c r="A23" s="91"/>
      <c r="B23" s="92"/>
      <c r="C23" s="43">
        <v>2015</v>
      </c>
      <c r="D23" s="42">
        <f>E23+F23+G23</f>
        <v>78447.34</v>
      </c>
      <c r="E23" s="41">
        <v>27310</v>
      </c>
      <c r="F23" s="41">
        <v>47214</v>
      </c>
      <c r="G23" s="41">
        <v>3923.34</v>
      </c>
    </row>
    <row r="24" spans="1:7" ht="30.75" customHeight="1">
      <c r="A24" s="89" t="s">
        <v>63</v>
      </c>
      <c r="B24" s="74" t="s">
        <v>80</v>
      </c>
      <c r="C24" s="43" t="s">
        <v>43</v>
      </c>
      <c r="D24" s="41">
        <f>SUM(D25:D26)</f>
        <v>1158.6</v>
      </c>
      <c r="E24" s="41">
        <v>0</v>
      </c>
      <c r="F24" s="41">
        <v>0</v>
      </c>
      <c r="G24" s="41">
        <f>G25+G26</f>
        <v>1158.6</v>
      </c>
    </row>
    <row r="25" spans="1:7" ht="21.75" customHeight="1">
      <c r="A25" s="90"/>
      <c r="B25" s="75"/>
      <c r="C25" s="43">
        <v>2014</v>
      </c>
      <c r="D25" s="41">
        <f>G25</f>
        <v>0</v>
      </c>
      <c r="E25" s="41">
        <v>0</v>
      </c>
      <c r="F25" s="41">
        <v>0</v>
      </c>
      <c r="G25" s="41">
        <v>0</v>
      </c>
    </row>
    <row r="26" spans="1:7" ht="24.75" customHeight="1">
      <c r="A26" s="91"/>
      <c r="B26" s="87"/>
      <c r="C26" s="43">
        <v>2015</v>
      </c>
      <c r="D26" s="41">
        <f>G26</f>
        <v>1158.6</v>
      </c>
      <c r="E26" s="41">
        <v>0</v>
      </c>
      <c r="F26" s="41">
        <v>0</v>
      </c>
      <c r="G26" s="41">
        <v>1158.6</v>
      </c>
    </row>
    <row r="27" spans="1:7" ht="30.75" customHeight="1">
      <c r="A27" s="55"/>
      <c r="B27" s="56"/>
      <c r="C27" s="57"/>
      <c r="D27" s="58"/>
      <c r="E27" s="58"/>
      <c r="F27" s="58"/>
      <c r="G27" s="58"/>
    </row>
    <row r="29" spans="1:7" ht="15.75">
      <c r="A29" s="88" t="s">
        <v>45</v>
      </c>
      <c r="B29" s="88"/>
      <c r="C29" s="88"/>
      <c r="D29" s="53"/>
      <c r="E29" s="53"/>
      <c r="F29" s="80" t="s">
        <v>46</v>
      </c>
      <c r="G29" s="80"/>
    </row>
    <row r="30" spans="8:9" ht="15.75">
      <c r="H30" s="54"/>
      <c r="I30" s="54"/>
    </row>
  </sheetData>
  <sheetProtection/>
  <mergeCells count="23">
    <mergeCell ref="D1:G1"/>
    <mergeCell ref="B2:G2"/>
    <mergeCell ref="D4:G4"/>
    <mergeCell ref="A6:A9"/>
    <mergeCell ref="B7:B9"/>
    <mergeCell ref="B6:G6"/>
    <mergeCell ref="A4:A5"/>
    <mergeCell ref="B4:B5"/>
    <mergeCell ref="C4:C5"/>
    <mergeCell ref="B18:B20"/>
    <mergeCell ref="A17:A20"/>
    <mergeCell ref="B17:G17"/>
    <mergeCell ref="B10:G10"/>
    <mergeCell ref="A14:A16"/>
    <mergeCell ref="B14:B16"/>
    <mergeCell ref="B11:B13"/>
    <mergeCell ref="A11:A13"/>
    <mergeCell ref="B24:B26"/>
    <mergeCell ref="A29:C29"/>
    <mergeCell ref="F29:G29"/>
    <mergeCell ref="A21:A23"/>
    <mergeCell ref="B21:B23"/>
    <mergeCell ref="A24:A26"/>
  </mergeCells>
  <printOptions/>
  <pageMargins left="0.7086614173228347" right="0.11811023622047245" top="0.7480314960629921" bottom="0.7480314960629921" header="0.11811023622047245" footer="0.11811023622047245"/>
  <pageSetup fitToHeight="0" fitToWidth="0" horizontalDpi="600" verticalDpi="600"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2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.25390625" style="1" customWidth="1"/>
    <col min="2" max="2" width="19.625" style="1" customWidth="1"/>
    <col min="3" max="3" width="14.75390625" style="1" customWidth="1"/>
    <col min="4" max="4" width="10.125" style="1" customWidth="1"/>
    <col min="5" max="5" width="14.375" style="1" customWidth="1"/>
    <col min="6" max="6" width="4.375" style="1" customWidth="1"/>
    <col min="7" max="7" width="10.75390625" style="1" customWidth="1"/>
    <col min="8" max="8" width="8.25390625" style="1" customWidth="1"/>
    <col min="9" max="16384" width="9.125" style="1" customWidth="1"/>
  </cols>
  <sheetData>
    <row r="1" spans="3:9" s="3" customFormat="1" ht="54" customHeight="1">
      <c r="C1" s="1"/>
      <c r="D1" s="52"/>
      <c r="E1" s="81" t="s">
        <v>74</v>
      </c>
      <c r="F1" s="81"/>
      <c r="G1" s="81"/>
      <c r="H1" s="81"/>
      <c r="I1" s="52"/>
    </row>
    <row r="2" spans="3:9" s="3" customFormat="1" ht="14.25" customHeight="1">
      <c r="C2" s="1"/>
      <c r="D2" s="52"/>
      <c r="E2" s="51"/>
      <c r="F2" s="51"/>
      <c r="G2" s="51"/>
      <c r="H2" s="51"/>
      <c r="I2" s="52"/>
    </row>
    <row r="3" spans="2:5" ht="40.5" customHeight="1">
      <c r="B3" s="97" t="s">
        <v>67</v>
      </c>
      <c r="C3" s="97"/>
      <c r="D3" s="97"/>
      <c r="E3" s="97"/>
    </row>
    <row r="4" ht="12.75" customHeight="1"/>
    <row r="5" spans="3:5" ht="12.75" hidden="1">
      <c r="C5" s="105" t="s">
        <v>6</v>
      </c>
      <c r="D5" s="105"/>
      <c r="E5" s="105"/>
    </row>
    <row r="6" spans="3:5" ht="12.75" hidden="1">
      <c r="C6" s="109"/>
      <c r="D6" s="48">
        <v>2014</v>
      </c>
      <c r="E6" s="48">
        <v>2015</v>
      </c>
    </row>
    <row r="7" spans="2:5" ht="12.75" customHeight="1">
      <c r="B7" s="107" t="s">
        <v>6</v>
      </c>
      <c r="C7" s="107"/>
      <c r="D7" s="105"/>
      <c r="E7" s="105"/>
    </row>
    <row r="8" spans="2:5" ht="12.75">
      <c r="B8" s="107"/>
      <c r="C8" s="107"/>
      <c r="D8" s="4">
        <v>2014</v>
      </c>
      <c r="E8" s="4">
        <v>2015</v>
      </c>
    </row>
    <row r="9" spans="2:5" ht="12.75">
      <c r="B9" s="107" t="s">
        <v>53</v>
      </c>
      <c r="C9" s="107"/>
      <c r="D9" s="107"/>
      <c r="E9" s="107"/>
    </row>
    <row r="10" spans="2:5" ht="12.75">
      <c r="B10" s="106" t="s">
        <v>22</v>
      </c>
      <c r="C10" s="106"/>
      <c r="D10" s="7"/>
      <c r="E10" s="7"/>
    </row>
    <row r="11" spans="2:5" ht="12.75">
      <c r="B11" s="106" t="s">
        <v>23</v>
      </c>
      <c r="C11" s="106"/>
      <c r="D11" s="6">
        <v>0</v>
      </c>
      <c r="E11" s="6">
        <v>0</v>
      </c>
    </row>
    <row r="12" spans="2:5" ht="12.75">
      <c r="B12" s="106" t="s">
        <v>15</v>
      </c>
      <c r="C12" s="106"/>
      <c r="D12" s="6">
        <v>0</v>
      </c>
      <c r="E12" s="6">
        <v>27310</v>
      </c>
    </row>
    <row r="13" spans="2:9" ht="15" customHeight="1">
      <c r="B13" s="107" t="s">
        <v>14</v>
      </c>
      <c r="C13" s="107"/>
      <c r="D13" s="107"/>
      <c r="E13" s="107"/>
      <c r="I13" s="36"/>
    </row>
    <row r="14" spans="2:5" ht="12.75">
      <c r="B14" s="106" t="s">
        <v>22</v>
      </c>
      <c r="C14" s="106"/>
      <c r="D14" s="7"/>
      <c r="E14" s="7"/>
    </row>
    <row r="15" spans="2:5" ht="12.75">
      <c r="B15" s="106" t="s">
        <v>23</v>
      </c>
      <c r="C15" s="106"/>
      <c r="D15" s="6">
        <v>0</v>
      </c>
      <c r="E15" s="6">
        <v>0</v>
      </c>
    </row>
    <row r="16" spans="2:5" ht="12.75">
      <c r="B16" s="106" t="s">
        <v>15</v>
      </c>
      <c r="C16" s="106"/>
      <c r="D16" s="6">
        <v>0</v>
      </c>
      <c r="E16" s="6">
        <v>47214</v>
      </c>
    </row>
    <row r="17" spans="2:5" ht="12.75" customHeight="1">
      <c r="B17" s="107" t="s">
        <v>54</v>
      </c>
      <c r="C17" s="107"/>
      <c r="D17" s="107"/>
      <c r="E17" s="107"/>
    </row>
    <row r="18" spans="2:5" ht="12.75">
      <c r="B18" s="106" t="s">
        <v>22</v>
      </c>
      <c r="C18" s="106"/>
      <c r="D18" s="7"/>
      <c r="E18" s="7"/>
    </row>
    <row r="19" spans="2:5" ht="12.75">
      <c r="B19" s="106" t="s">
        <v>23</v>
      </c>
      <c r="C19" s="106"/>
      <c r="D19" s="50">
        <v>0</v>
      </c>
      <c r="E19" s="6">
        <v>0</v>
      </c>
    </row>
    <row r="20" spans="2:5" ht="12.75">
      <c r="B20" s="106" t="s">
        <v>15</v>
      </c>
      <c r="C20" s="106"/>
      <c r="D20" s="6">
        <v>129.6</v>
      </c>
      <c r="E20" s="6">
        <v>5219.14</v>
      </c>
    </row>
    <row r="21" spans="2:5" ht="12.75">
      <c r="B21" s="107" t="s">
        <v>1</v>
      </c>
      <c r="C21" s="107"/>
      <c r="D21" s="6">
        <v>0</v>
      </c>
      <c r="E21" s="6">
        <v>0</v>
      </c>
    </row>
    <row r="22" spans="2:5" ht="12.75">
      <c r="B22" s="107" t="s">
        <v>24</v>
      </c>
      <c r="C22" s="107"/>
      <c r="D22" s="6">
        <v>0</v>
      </c>
      <c r="E22" s="6">
        <f>SUM(E15+E19)</f>
        <v>0</v>
      </c>
    </row>
    <row r="23" spans="2:5" ht="12.75">
      <c r="B23" s="108" t="s">
        <v>27</v>
      </c>
      <c r="C23" s="108"/>
      <c r="D23" s="6">
        <f>D20</f>
        <v>129.6</v>
      </c>
      <c r="E23" s="6">
        <f>SUM(E16+E20+E12)</f>
        <v>79743.14</v>
      </c>
    </row>
    <row r="24" spans="2:5" ht="12.75">
      <c r="B24" s="107" t="s">
        <v>4</v>
      </c>
      <c r="C24" s="107"/>
      <c r="D24" s="9">
        <f>SUM(D21:D23)</f>
        <v>129.6</v>
      </c>
      <c r="E24" s="9">
        <f>SUM(E21:E23)</f>
        <v>79743.14</v>
      </c>
    </row>
    <row r="27" spans="1:8" ht="15.75">
      <c r="A27" s="88" t="s">
        <v>45</v>
      </c>
      <c r="B27" s="88"/>
      <c r="C27" s="88"/>
      <c r="D27" s="53"/>
      <c r="E27" s="80" t="s">
        <v>46</v>
      </c>
      <c r="F27" s="80"/>
      <c r="G27" s="80"/>
      <c r="H27" s="80"/>
    </row>
  </sheetData>
  <sheetProtection/>
  <mergeCells count="24">
    <mergeCell ref="B9:E9"/>
    <mergeCell ref="B10:C10"/>
    <mergeCell ref="B11:C11"/>
    <mergeCell ref="B12:C12"/>
    <mergeCell ref="E1:H1"/>
    <mergeCell ref="B22:C22"/>
    <mergeCell ref="B23:C23"/>
    <mergeCell ref="B14:C14"/>
    <mergeCell ref="B21:C21"/>
    <mergeCell ref="B3:E3"/>
    <mergeCell ref="B7:C8"/>
    <mergeCell ref="B13:E13"/>
    <mergeCell ref="C5:C6"/>
    <mergeCell ref="B18:C18"/>
    <mergeCell ref="A27:C27"/>
    <mergeCell ref="E27:H27"/>
    <mergeCell ref="D5:E5"/>
    <mergeCell ref="B16:C16"/>
    <mergeCell ref="B17:E17"/>
    <mergeCell ref="D7:E7"/>
    <mergeCell ref="B15:C15"/>
    <mergeCell ref="B24:C24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6"/>
  <sheetViews>
    <sheetView view="pageLayout" workbookViewId="0" topLeftCell="A1">
      <selection activeCell="C6" sqref="C6:H6"/>
    </sheetView>
  </sheetViews>
  <sheetFormatPr defaultColWidth="9.00390625" defaultRowHeight="12.75"/>
  <cols>
    <col min="1" max="1" width="5.25390625" style="32" customWidth="1"/>
    <col min="2" max="2" width="18.00390625" style="32" customWidth="1"/>
    <col min="3" max="3" width="9.875" style="32" customWidth="1"/>
    <col min="4" max="4" width="10.75390625" style="32" customWidth="1"/>
    <col min="5" max="5" width="10.25390625" style="32" bestFit="1" customWidth="1"/>
    <col min="6" max="6" width="10.00390625" style="32" customWidth="1"/>
    <col min="7" max="7" width="10.25390625" style="32" customWidth="1"/>
    <col min="8" max="16384" width="9.125" style="32" customWidth="1"/>
  </cols>
  <sheetData>
    <row r="1" spans="5:8" ht="64.5" customHeight="1">
      <c r="E1" s="81" t="s">
        <v>73</v>
      </c>
      <c r="F1" s="81"/>
      <c r="G1" s="81"/>
      <c r="H1" s="81"/>
    </row>
    <row r="3" spans="1:8" ht="24.75" customHeight="1">
      <c r="A3" s="114" t="s">
        <v>68</v>
      </c>
      <c r="B3" s="114"/>
      <c r="C3" s="114"/>
      <c r="D3" s="114"/>
      <c r="E3" s="114"/>
      <c r="F3" s="114"/>
      <c r="G3" s="114"/>
      <c r="H3" s="114"/>
    </row>
    <row r="4" spans="3:8" ht="12.75">
      <c r="C4" s="30"/>
      <c r="D4" s="30"/>
      <c r="E4" s="30"/>
      <c r="F4" s="30"/>
      <c r="G4" s="30"/>
      <c r="H4" s="30"/>
    </row>
    <row r="5" spans="3:8" ht="12.75">
      <c r="C5" s="30"/>
      <c r="D5" s="30"/>
      <c r="E5" s="30"/>
      <c r="F5" s="30"/>
      <c r="G5" s="30"/>
      <c r="H5" s="30"/>
    </row>
    <row r="6" spans="1:8" ht="24.75" customHeight="1">
      <c r="A6" s="113" t="s">
        <v>7</v>
      </c>
      <c r="B6" s="113" t="s">
        <v>25</v>
      </c>
      <c r="C6" s="113" t="s">
        <v>62</v>
      </c>
      <c r="D6" s="113"/>
      <c r="E6" s="113"/>
      <c r="F6" s="113"/>
      <c r="G6" s="113"/>
      <c r="H6" s="113"/>
    </row>
    <row r="7" spans="1:8" ht="12.75">
      <c r="A7" s="113"/>
      <c r="B7" s="113"/>
      <c r="C7" s="115" t="s">
        <v>2</v>
      </c>
      <c r="D7" s="115"/>
      <c r="E7" s="115"/>
      <c r="F7" s="116" t="s">
        <v>3</v>
      </c>
      <c r="G7" s="117"/>
      <c r="H7" s="118"/>
    </row>
    <row r="8" spans="1:8" ht="93" customHeight="1">
      <c r="A8" s="113"/>
      <c r="B8" s="113"/>
      <c r="C8" s="31" t="s">
        <v>49</v>
      </c>
      <c r="D8" s="31" t="s">
        <v>48</v>
      </c>
      <c r="E8" s="31" t="s">
        <v>55</v>
      </c>
      <c r="F8" s="31" t="s">
        <v>49</v>
      </c>
      <c r="G8" s="31" t="s">
        <v>48</v>
      </c>
      <c r="H8" s="31" t="s">
        <v>50</v>
      </c>
    </row>
    <row r="9" spans="1:8" s="33" customFormat="1" ht="26.25" customHeight="1">
      <c r="A9" s="101" t="s">
        <v>29</v>
      </c>
      <c r="B9" s="101"/>
      <c r="C9" s="101"/>
      <c r="D9" s="101"/>
      <c r="E9" s="101"/>
      <c r="F9" s="101"/>
      <c r="G9" s="101"/>
      <c r="H9" s="101"/>
    </row>
    <row r="10" spans="1:8" s="33" customFormat="1" ht="30" customHeight="1">
      <c r="A10" s="34"/>
      <c r="B10" s="101" t="s">
        <v>31</v>
      </c>
      <c r="C10" s="101"/>
      <c r="D10" s="101"/>
      <c r="E10" s="101"/>
      <c r="F10" s="101"/>
      <c r="G10" s="101"/>
      <c r="H10" s="101"/>
    </row>
    <row r="11" spans="1:8" s="33" customFormat="1" ht="38.25">
      <c r="A11" s="35" t="s">
        <v>64</v>
      </c>
      <c r="B11" s="7" t="s">
        <v>21</v>
      </c>
      <c r="C11" s="26">
        <v>0</v>
      </c>
      <c r="D11" s="26">
        <v>16.9</v>
      </c>
      <c r="E11" s="26">
        <v>0</v>
      </c>
      <c r="F11" s="26">
        <v>0</v>
      </c>
      <c r="G11" s="26">
        <v>17.9</v>
      </c>
      <c r="H11" s="26">
        <v>0</v>
      </c>
    </row>
    <row r="12" spans="1:8" s="33" customFormat="1" ht="12.75" customHeight="1">
      <c r="A12" s="35"/>
      <c r="B12" s="110" t="s">
        <v>0</v>
      </c>
      <c r="C12" s="111"/>
      <c r="D12" s="111"/>
      <c r="E12" s="111"/>
      <c r="F12" s="111"/>
      <c r="G12" s="111"/>
      <c r="H12" s="112"/>
    </row>
    <row r="13" spans="1:8" ht="51">
      <c r="A13" s="35" t="s">
        <v>35</v>
      </c>
      <c r="B13" s="26" t="s">
        <v>36</v>
      </c>
      <c r="C13" s="26">
        <v>0</v>
      </c>
      <c r="D13" s="26">
        <v>0</v>
      </c>
      <c r="E13" s="26">
        <v>0</v>
      </c>
      <c r="F13" s="26">
        <v>78.447</v>
      </c>
      <c r="G13" s="71">
        <v>2.731</v>
      </c>
      <c r="H13" s="26">
        <f>G13/F13</f>
        <v>0.03481331344729562</v>
      </c>
    </row>
    <row r="14" s="33" customFormat="1" ht="12.75"/>
    <row r="15" s="33" customFormat="1" ht="12.75"/>
    <row r="16" spans="1:8" s="33" customFormat="1" ht="15.75">
      <c r="A16" s="88" t="s">
        <v>45</v>
      </c>
      <c r="B16" s="88"/>
      <c r="C16" s="88"/>
      <c r="D16" s="53"/>
      <c r="E16" s="80" t="s">
        <v>46</v>
      </c>
      <c r="F16" s="80"/>
      <c r="G16" s="80"/>
      <c r="H16" s="80"/>
    </row>
    <row r="17" s="33" customFormat="1" ht="12.75"/>
    <row r="18" s="33" customFormat="1" ht="12.75"/>
    <row r="19" s="33" customFormat="1" ht="12.75"/>
    <row r="20" s="33" customFormat="1" ht="12.75"/>
    <row r="21" s="33" customFormat="1" ht="12.75"/>
    <row r="22" s="33" customFormat="1" ht="12.75"/>
    <row r="23" s="33" customFormat="1" ht="12.75"/>
    <row r="24" s="33" customFormat="1" ht="12.75"/>
    <row r="25" s="33" customFormat="1" ht="12.75"/>
    <row r="26" s="33" customFormat="1" ht="12.75"/>
    <row r="27" s="33" customFormat="1" ht="12.75"/>
    <row r="28" s="33" customFormat="1" ht="12.75"/>
    <row r="29" s="33" customFormat="1" ht="12.75"/>
    <row r="30" s="33" customFormat="1" ht="12.75"/>
    <row r="31" s="33" customFormat="1" ht="12.75"/>
    <row r="32" s="33" customFormat="1" ht="12.75"/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  <row r="686" s="33" customFormat="1" ht="12.75"/>
    <row r="687" s="33" customFormat="1" ht="12.75"/>
    <row r="688" s="33" customFormat="1" ht="12.75"/>
    <row r="689" s="33" customFormat="1" ht="12.75"/>
    <row r="690" s="33" customFormat="1" ht="12.75"/>
    <row r="691" s="33" customFormat="1" ht="12.75"/>
    <row r="692" s="33" customFormat="1" ht="12.75"/>
    <row r="693" s="33" customFormat="1" ht="12.75"/>
    <row r="694" s="33" customFormat="1" ht="12.75"/>
    <row r="695" s="33" customFormat="1" ht="12.75"/>
    <row r="696" s="33" customFormat="1" ht="12.75"/>
    <row r="697" s="33" customFormat="1" ht="12.75"/>
    <row r="698" s="33" customFormat="1" ht="12.75"/>
    <row r="699" s="33" customFormat="1" ht="12.75"/>
    <row r="700" s="33" customFormat="1" ht="12.75"/>
    <row r="701" s="33" customFormat="1" ht="12.75"/>
    <row r="702" s="33" customFormat="1" ht="12.75"/>
    <row r="703" s="33" customFormat="1" ht="12.75"/>
    <row r="704" s="33" customFormat="1" ht="12.75"/>
    <row r="705" s="33" customFormat="1" ht="12.75"/>
    <row r="706" s="33" customFormat="1" ht="12.75"/>
    <row r="707" s="33" customFormat="1" ht="12.75"/>
    <row r="708" s="33" customFormat="1" ht="12.75"/>
    <row r="709" s="33" customFormat="1" ht="12.75"/>
    <row r="710" s="33" customFormat="1" ht="12.75"/>
    <row r="711" s="33" customFormat="1" ht="12.75"/>
    <row r="712" s="33" customFormat="1" ht="12.75"/>
    <row r="713" s="33" customFormat="1" ht="12.75"/>
    <row r="714" s="33" customFormat="1" ht="12.75"/>
    <row r="715" s="33" customFormat="1" ht="12.75"/>
    <row r="716" s="33" customFormat="1" ht="12.75"/>
    <row r="717" s="33" customFormat="1" ht="12.75"/>
    <row r="718" s="33" customFormat="1" ht="12.75"/>
    <row r="719" s="33" customFormat="1" ht="12.75"/>
    <row r="720" s="33" customFormat="1" ht="12.75"/>
    <row r="721" s="33" customFormat="1" ht="12.75"/>
    <row r="722" s="33" customFormat="1" ht="12.75"/>
    <row r="723" s="33" customFormat="1" ht="12.75"/>
    <row r="724" s="33" customFormat="1" ht="12.75"/>
    <row r="725" s="33" customFormat="1" ht="12.75"/>
    <row r="726" s="33" customFormat="1" ht="12.75"/>
    <row r="727" s="33" customFormat="1" ht="12.75"/>
    <row r="728" s="33" customFormat="1" ht="12.75"/>
    <row r="729" s="33" customFormat="1" ht="12.75"/>
  </sheetData>
  <sheetProtection/>
  <mergeCells count="12">
    <mergeCell ref="C7:E7"/>
    <mergeCell ref="F7:H7"/>
    <mergeCell ref="B12:H12"/>
    <mergeCell ref="A16:C16"/>
    <mergeCell ref="E16:H16"/>
    <mergeCell ref="E1:H1"/>
    <mergeCell ref="C6:H6"/>
    <mergeCell ref="A9:H9"/>
    <mergeCell ref="B10:H10"/>
    <mergeCell ref="A3:H3"/>
    <mergeCell ref="A6:A8"/>
    <mergeCell ref="B6:B8"/>
  </mergeCells>
  <printOptions/>
  <pageMargins left="0.5208333333333334" right="0.16666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15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4.875" style="2" customWidth="1"/>
    <col min="2" max="2" width="24.625" style="1" customWidth="1"/>
    <col min="3" max="3" width="7.00390625" style="1" customWidth="1"/>
    <col min="4" max="4" width="13.25390625" style="1" customWidth="1"/>
    <col min="5" max="5" width="10.00390625" style="1" customWidth="1"/>
    <col min="6" max="6" width="12.125" style="1" customWidth="1"/>
    <col min="7" max="7" width="11.25390625" style="1" customWidth="1"/>
    <col min="8" max="8" width="11.00390625" style="1" customWidth="1"/>
    <col min="9" max="16384" width="9.125" style="1" customWidth="1"/>
  </cols>
  <sheetData>
    <row r="1" spans="5:8" ht="74.25" customHeight="1">
      <c r="E1" s="81" t="s">
        <v>72</v>
      </c>
      <c r="F1" s="81"/>
      <c r="G1" s="81"/>
      <c r="H1" s="81"/>
    </row>
    <row r="2" spans="1:8" ht="12.75">
      <c r="A2" s="119" t="s">
        <v>37</v>
      </c>
      <c r="B2" s="119"/>
      <c r="C2" s="119"/>
      <c r="D2" s="119"/>
      <c r="E2" s="119"/>
      <c r="F2" s="119"/>
      <c r="G2" s="119"/>
      <c r="H2" s="119"/>
    </row>
    <row r="3" spans="1:8" ht="25.5" customHeight="1">
      <c r="A3" s="120" t="s">
        <v>69</v>
      </c>
      <c r="B3" s="120"/>
      <c r="C3" s="120"/>
      <c r="D3" s="120"/>
      <c r="E3" s="120"/>
      <c r="F3" s="120"/>
      <c r="G3" s="120"/>
      <c r="H3" s="120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s="10" customFormat="1" ht="63.75">
      <c r="A5" s="12" t="s">
        <v>7</v>
      </c>
      <c r="B5" s="13" t="s">
        <v>38</v>
      </c>
      <c r="C5" s="14" t="s">
        <v>61</v>
      </c>
      <c r="D5" s="15" t="s">
        <v>58</v>
      </c>
      <c r="E5" s="15" t="s">
        <v>5</v>
      </c>
      <c r="F5" s="15" t="s">
        <v>56</v>
      </c>
      <c r="G5" s="15" t="s">
        <v>47</v>
      </c>
      <c r="H5" s="15" t="s">
        <v>57</v>
      </c>
    </row>
    <row r="6" spans="1:8" ht="12.75">
      <c r="A6" s="16"/>
      <c r="B6" s="121" t="s">
        <v>3</v>
      </c>
      <c r="C6" s="121"/>
      <c r="D6" s="121"/>
      <c r="E6" s="121"/>
      <c r="F6" s="121"/>
      <c r="G6" s="121"/>
      <c r="H6" s="121"/>
    </row>
    <row r="7" spans="1:8" ht="76.5">
      <c r="A7" s="16">
        <v>1</v>
      </c>
      <c r="B7" s="5" t="s">
        <v>70</v>
      </c>
      <c r="C7" s="66">
        <v>1.181</v>
      </c>
      <c r="D7" s="19" t="s">
        <v>60</v>
      </c>
      <c r="E7" s="20">
        <f>F7+G7+H7</f>
        <v>34103.89</v>
      </c>
      <c r="F7" s="20">
        <v>11810</v>
      </c>
      <c r="G7" s="20">
        <v>20588</v>
      </c>
      <c r="H7" s="20">
        <v>1705.89</v>
      </c>
    </row>
    <row r="8" spans="1:8" ht="65.25" customHeight="1">
      <c r="A8" s="16">
        <v>2</v>
      </c>
      <c r="B8" s="5" t="s">
        <v>71</v>
      </c>
      <c r="C8" s="66">
        <v>1.55</v>
      </c>
      <c r="D8" s="19" t="s">
        <v>59</v>
      </c>
      <c r="E8" s="20">
        <f>F8+G8+H8</f>
        <v>44343.45</v>
      </c>
      <c r="F8" s="20">
        <v>15500</v>
      </c>
      <c r="G8" s="20">
        <v>26626</v>
      </c>
      <c r="H8" s="20">
        <v>2217.45</v>
      </c>
    </row>
    <row r="9" spans="1:8" ht="143.25" customHeight="1">
      <c r="A9" s="16">
        <v>3</v>
      </c>
      <c r="B9" s="5" t="s">
        <v>79</v>
      </c>
      <c r="C9" s="64"/>
      <c r="D9" s="19"/>
      <c r="E9" s="20">
        <f>F9+G9+H9</f>
        <v>1158.6</v>
      </c>
      <c r="F9" s="20">
        <v>0</v>
      </c>
      <c r="G9" s="20">
        <v>0</v>
      </c>
      <c r="H9" s="20">
        <v>1158.6</v>
      </c>
    </row>
    <row r="10" spans="1:8" ht="12.75">
      <c r="A10" s="17"/>
      <c r="B10" s="8" t="s">
        <v>28</v>
      </c>
      <c r="C10" s="67">
        <f>SUM(C7:C8)</f>
        <v>2.731</v>
      </c>
      <c r="D10" s="21"/>
      <c r="E10" s="22">
        <f>E8+E7+E9</f>
        <v>79605.94</v>
      </c>
      <c r="F10" s="22">
        <f>F8+F7</f>
        <v>27310</v>
      </c>
      <c r="G10" s="22">
        <f>G8+G7</f>
        <v>47214</v>
      </c>
      <c r="H10" s="22">
        <f>H8+H7+H9</f>
        <v>5081.9400000000005</v>
      </c>
    </row>
    <row r="11" spans="1:8" ht="12.75">
      <c r="A11" s="122" t="s">
        <v>4</v>
      </c>
      <c r="B11" s="122"/>
      <c r="C11" s="68">
        <v>2.731</v>
      </c>
      <c r="D11" s="4"/>
      <c r="E11" s="22">
        <f>E10</f>
        <v>79605.94</v>
      </c>
      <c r="F11" s="22">
        <f>F10</f>
        <v>27310</v>
      </c>
      <c r="G11" s="22">
        <f>G10</f>
        <v>47214</v>
      </c>
      <c r="H11" s="22">
        <f>H10</f>
        <v>5081.9400000000005</v>
      </c>
    </row>
    <row r="15" spans="1:8" ht="15.75">
      <c r="A15" s="88" t="s">
        <v>45</v>
      </c>
      <c r="B15" s="88"/>
      <c r="C15" s="88"/>
      <c r="D15" s="53"/>
      <c r="E15" s="80" t="s">
        <v>46</v>
      </c>
      <c r="F15" s="80"/>
      <c r="G15" s="80"/>
      <c r="H15" s="80"/>
    </row>
  </sheetData>
  <sheetProtection/>
  <mergeCells count="7">
    <mergeCell ref="A2:H2"/>
    <mergeCell ref="E1:H1"/>
    <mergeCell ref="A3:H3"/>
    <mergeCell ref="A15:C15"/>
    <mergeCell ref="E15:H15"/>
    <mergeCell ref="B6:H6"/>
    <mergeCell ref="A11:B11"/>
  </mergeCells>
  <printOptions/>
  <pageMargins left="0.5416666666666666" right="0.42708333333333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наташа</cp:lastModifiedBy>
  <cp:lastPrinted>2014-08-14T07:20:16Z</cp:lastPrinted>
  <dcterms:created xsi:type="dcterms:W3CDTF">2011-04-15T08:28:38Z</dcterms:created>
  <dcterms:modified xsi:type="dcterms:W3CDTF">2015-01-27T09:38:58Z</dcterms:modified>
  <cp:category/>
  <cp:version/>
  <cp:contentType/>
  <cp:contentStatus/>
</cp:coreProperties>
</file>